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IowaBeef Center\Excel projects\Feed\"/>
    </mc:Choice>
  </mc:AlternateContent>
  <xr:revisionPtr revIDLastSave="0" documentId="13_ncr:1_{63269202-0082-42FC-8675-D30CD7E18004}" xr6:coauthVersionLast="36" xr6:coauthVersionMax="36" xr10:uidLastSave="{00000000-0000-0000-0000-000000000000}"/>
  <bookViews>
    <workbookView xWindow="0" yWindow="0" windowWidth="28800" windowHeight="12225" xr2:uid="{4BBC371F-988F-440A-AA5B-5496D9907F03}"/>
  </bookViews>
  <sheets>
    <sheet name="SwathGrazing SetUp" sheetId="1" r:id="rId1"/>
  </sheets>
  <definedNames>
    <definedName name="_xlnm.Print_Area" localSheetId="0">'SwathGrazing SetUp'!$V$11:$X$53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7" i="1" l="1"/>
  <c r="J25" i="1"/>
  <c r="J23" i="1"/>
  <c r="J21" i="1"/>
  <c r="H27" i="1"/>
  <c r="H25" i="1"/>
  <c r="H23" i="1"/>
  <c r="H21" i="1"/>
  <c r="H19" i="1"/>
  <c r="J19" i="1" s="1"/>
  <c r="H17" i="1"/>
  <c r="J17" i="1" s="1"/>
  <c r="H40" i="1" l="1"/>
  <c r="H38" i="1"/>
  <c r="J29" i="1" l="1"/>
  <c r="J32" i="1" s="1"/>
  <c r="J34" i="1" s="1"/>
  <c r="H29" i="1"/>
  <c r="J40" i="1" l="1"/>
  <c r="J3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Dahlke, Garland R [EXTAG]</author>
  </authors>
  <commentList>
    <comment ref="A11" authorId="0" shapeId="0" xr:uid="{3ACD46C2-1ED4-4B1A-80BE-90BE6080D237}">
      <text>
        <r>
          <rPr>
            <b/>
            <sz val="9"/>
            <color indexed="81"/>
            <rFont val="Tahoma"/>
            <family val="2"/>
          </rPr>
          <t xml:space="preserve">Use this app to determine forage yield and fence moving distance for swath grazing.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789B3D59-54FF-41BC-BA5B-EE47C09E3C35}">
      <text>
        <r>
          <rPr>
            <b/>
            <sz val="9"/>
            <color indexed="81"/>
            <rFont val="Tahoma"/>
            <family val="2"/>
          </rPr>
          <t>Distance in feet between windrows.
See Green Arrow on picture for measurement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" authorId="0" shapeId="0" xr:uid="{94333E8B-4561-4612-AEB8-C7586C69FD49}">
      <text>
        <r>
          <rPr>
            <b/>
            <sz val="9"/>
            <color indexed="81"/>
            <rFont val="Tahoma"/>
            <family val="2"/>
          </rPr>
          <t xml:space="preserve">Length of Windrow in feet from which the forage yield will be weighed. See the yellow arrow on the picture.
</t>
        </r>
        <r>
          <rPr>
            <i/>
            <sz val="9"/>
            <color indexed="81"/>
            <rFont val="Tahoma"/>
            <family val="2"/>
          </rPr>
          <t xml:space="preserve"> 3 feet is a good distance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6" authorId="0" shapeId="0" xr:uid="{18486FED-5695-4839-9189-B316FF99656E}">
      <text>
        <r>
          <rPr>
            <b/>
            <sz val="9"/>
            <color indexed="81"/>
            <rFont val="Tahoma"/>
            <family val="2"/>
          </rPr>
          <t>Weight of the forage in the windrow over the windrow length just provided.  Indicate weight in pounds.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0" shapeId="0" xr:uid="{5EEDFE7A-4582-4280-8C99-EA6AF1AC888D}">
      <text>
        <r>
          <rPr>
            <b/>
            <sz val="9"/>
            <color indexed="81"/>
            <rFont val="Tahoma"/>
            <family val="2"/>
          </rPr>
          <t>From the forage yield sampled above - take a mixed sample and determine the dry matter percentage.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" authorId="0" shapeId="0" xr:uid="{EE1957C0-DAF7-49C1-9B11-37387176AE87}">
      <text>
        <r>
          <rPr>
            <b/>
            <sz val="9"/>
            <color indexed="81"/>
            <rFont val="Tahoma"/>
            <family val="2"/>
          </rPr>
          <t>Total group size of the cows that will be grazing the field sampled above.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" authorId="0" shapeId="0" xr:uid="{EDC253A3-A76B-43C1-913C-810F443B4E4C}">
      <text>
        <r>
          <rPr>
            <b/>
            <sz val="9"/>
            <color indexed="81"/>
            <rFont val="Tahoma"/>
            <family val="2"/>
          </rPr>
          <t xml:space="preserve">Average empty body weight of the cows grazing.  
A quick estimate would be 85% of the scale weight.
</t>
        </r>
        <r>
          <rPr>
            <i/>
            <sz val="9"/>
            <color indexed="81"/>
            <rFont val="Tahoma"/>
            <family val="2"/>
          </rPr>
          <t>The technical calculation would be: Scale weight adjusted to a body condition score of "5" minus the weight of pregnancy minus the weight of gut fill.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" authorId="0" shapeId="0" xr:uid="{373FAC75-8471-4BA1-88F0-3D789A424CAA}">
      <text>
        <r>
          <rPr>
            <b/>
            <sz val="9"/>
            <color indexed="81"/>
            <rFont val="Tahoma"/>
            <family val="2"/>
          </rPr>
          <t>As with obtaining a dry matter estimate, here the forage NDF of the mixed sample should be entered.
This value will help estimate dry matter intake.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" authorId="0" shapeId="0" xr:uid="{6E5ABB16-A7D9-41C0-8D73-E4B8523EDFCC}">
      <text>
        <r>
          <rPr>
            <b/>
            <sz val="9"/>
            <color indexed="81"/>
            <rFont val="Tahoma"/>
            <family val="2"/>
          </rPr>
          <t>Forage utilization indicates the percent of the forage in the windrow that was consumed.  
If you do not know or measure, indicate a value of 70% since that is what seems to be the average from Iowa State University data when cows are advanced every 2 to 3 days.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" authorId="0" shapeId="0" xr:uid="{65E84A50-EF45-437F-BCFC-C25F4587B84F}">
      <text>
        <r>
          <rPr>
            <b/>
            <sz val="9"/>
            <color indexed="81"/>
            <rFont val="Tahoma"/>
            <family val="2"/>
          </rPr>
          <t>Width of the field - used if cross fences are set in place to limit grazing.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" authorId="0" shapeId="0" xr:uid="{85B725BD-0D74-4647-B5FF-F3D7438D2A4F}">
      <text>
        <r>
          <rPr>
            <b/>
            <sz val="9"/>
            <color indexed="81"/>
            <rFont val="Tahoma"/>
            <family val="2"/>
          </rPr>
          <t>Days that you anticipate between fence moves.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<sst xmlns="http://schemas.openxmlformats.org/spreadsheetml/2006/main" count="53" uniqueCount="29">
  <si>
    <t>Winter Swath Grazing</t>
  </si>
  <si>
    <t>Yield Estimate</t>
  </si>
  <si>
    <t>Sample</t>
  </si>
  <si>
    <t>lbs</t>
  </si>
  <si>
    <t>Windrow</t>
  </si>
  <si>
    <t>ft</t>
  </si>
  <si>
    <t>Distance</t>
  </si>
  <si>
    <t>%</t>
  </si>
  <si>
    <t>Tons/Acre</t>
  </si>
  <si>
    <t>As-Fed</t>
  </si>
  <si>
    <t>DM</t>
  </si>
  <si>
    <t>Probable Yield</t>
  </si>
  <si>
    <t>head</t>
  </si>
  <si>
    <t>Empty Cow Wt</t>
  </si>
  <si>
    <t>Forage Utilization</t>
  </si>
  <si>
    <t>Total Acres/ Day</t>
  </si>
  <si>
    <t>Composite Sample Dry Matter %</t>
  </si>
  <si>
    <t>Composite Sample Forage NDF</t>
  </si>
  <si>
    <t>Total Grazing Cows</t>
  </si>
  <si>
    <t>Field Width</t>
  </si>
  <si>
    <t xml:space="preserve">Days between moves  </t>
  </si>
  <si>
    <t>NOTES</t>
  </si>
  <si>
    <t>white boxes = input</t>
  </si>
  <si>
    <t>yellow boxes = output</t>
  </si>
  <si>
    <t>Weight</t>
  </si>
  <si>
    <t>Select print from Excel menu to generate a printout of Notes</t>
  </si>
  <si>
    <t>Acres/Head /Day</t>
  </si>
  <si>
    <t>ABOUT</t>
  </si>
  <si>
    <t xml:space="preserve"> Length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</si>
</sst>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11"/>
      <color rgb="FFFFFF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2" borderId="0" xfId="0" applyFill="1"/>
    <xf numFmtId="0" fontId="0" fillId="3" borderId="0" xfId="0" applyFill="1"/>
    <xf numFmtId="164" fontId="0" fillId="4" borderId="1" xfId="0" applyNumberFormat="1" applyFill="1" applyBorder="1"/>
    <xf numFmtId="164" fontId="0" fillId="4" borderId="2" xfId="0" applyNumberFormat="1" applyFill="1" applyBorder="1"/>
    <xf numFmtId="164" fontId="0" fillId="4" borderId="3" xfId="0" applyNumberFormat="1" applyFill="1" applyBorder="1"/>
    <xf numFmtId="0" fontId="0" fillId="4" borderId="3" xfId="0" applyFill="1" applyBorder="1"/>
    <xf numFmtId="2" fontId="0" fillId="4" borderId="3" xfId="0" applyNumberFormat="1" applyFill="1" applyBorder="1"/>
    <xf numFmtId="0" fontId="0" fillId="5" borderId="0" xfId="0" applyFill="1"/>
    <xf numFmtId="0" fontId="2" fillId="5" borderId="0" xfId="0" applyFont="1" applyFill="1"/>
    <xf numFmtId="0" fontId="1" fillId="5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5" fillId="5" borderId="0" xfId="0" applyFont="1" applyFill="1"/>
    <xf numFmtId="0" fontId="0" fillId="5" borderId="0" xfId="0" applyFill="1" applyBorder="1"/>
    <xf numFmtId="0" fontId="5" fillId="5" borderId="2" xfId="0" applyFont="1" applyFill="1" applyBorder="1"/>
    <xf numFmtId="0" fontId="0" fillId="5" borderId="2" xfId="0" applyFill="1" applyBorder="1"/>
    <xf numFmtId="0" fontId="1" fillId="5" borderId="0" xfId="0" applyFont="1" applyFill="1"/>
    <xf numFmtId="1" fontId="0" fillId="4" borderId="3" xfId="0" applyNumberFormat="1" applyFill="1" applyBorder="1"/>
    <xf numFmtId="0" fontId="0" fillId="6" borderId="0" xfId="0" applyFill="1"/>
    <xf numFmtId="0" fontId="0" fillId="2" borderId="1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" fillId="6" borderId="0" xfId="0" applyFont="1" applyFill="1"/>
    <xf numFmtId="0" fontId="0" fillId="6" borderId="0" xfId="0" applyFill="1" applyProtection="1">
      <protection locked="0"/>
    </xf>
    <xf numFmtId="0" fontId="0" fillId="0" borderId="0" xfId="0" applyFill="1" applyProtection="1">
      <protection locked="0"/>
    </xf>
    <xf numFmtId="0" fontId="6" fillId="5" borderId="0" xfId="0" applyFont="1" applyFill="1"/>
    <xf numFmtId="0" fontId="6" fillId="6" borderId="0" xfId="0" applyFont="1" applyFill="1"/>
    <xf numFmtId="0" fontId="6" fillId="5" borderId="0" xfId="0" applyFont="1" applyFill="1" applyAlignment="1">
      <alignment horizontal="center"/>
    </xf>
    <xf numFmtId="0" fontId="10" fillId="3" borderId="0" xfId="0" applyFont="1" applyFill="1" applyProtection="1">
      <protection locked="0"/>
    </xf>
    <xf numFmtId="0" fontId="1" fillId="5" borderId="0" xfId="0" applyFont="1" applyFill="1" applyAlignment="1">
      <alignment horizontal="left"/>
    </xf>
    <xf numFmtId="0" fontId="11" fillId="3" borderId="0" xfId="0" applyFont="1" applyFill="1"/>
    <xf numFmtId="0" fontId="0" fillId="2" borderId="0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3" fillId="2" borderId="0" xfId="0" applyFont="1" applyFill="1" applyAlignment="1"/>
    <xf numFmtId="0" fontId="3" fillId="0" borderId="0" xfId="0" applyFont="1" applyAlignment="1"/>
    <xf numFmtId="0" fontId="0" fillId="0" borderId="4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2" borderId="4" xfId="0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tiff"/><Relationship Id="rId2" Type="http://schemas.openxmlformats.org/officeDocument/2006/relationships/hyperlink" Target="https://comeheretome.com/2013/05/20/phoenix-park-wwi-trenches/" TargetMode="External"/><Relationship Id="rId1" Type="http://schemas.openxmlformats.org/officeDocument/2006/relationships/image" Target="../media/image1.jpg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30</xdr:row>
      <xdr:rowOff>66675</xdr:rowOff>
    </xdr:from>
    <xdr:to>
      <xdr:col>18</xdr:col>
      <xdr:colOff>428625</xdr:colOff>
      <xdr:row>40</xdr:row>
      <xdr:rowOff>76200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F2967B-C8E7-4BE4-AB40-3BAE6AEBB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rcRect t="39769" r="600"/>
        <a:stretch/>
      </xdr:blipFill>
      <xdr:spPr>
        <a:xfrm>
          <a:off x="6886575" y="6048375"/>
          <a:ext cx="4733925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3</xdr:col>
      <xdr:colOff>282959</xdr:colOff>
      <xdr:row>3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79B11A-0A08-48EF-A7EE-E4C3D94E9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0"/>
          <a:ext cx="2330834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500566</xdr:colOff>
      <xdr:row>12</xdr:row>
      <xdr:rowOff>19049</xdr:rowOff>
    </xdr:from>
    <xdr:to>
      <xdr:col>18</xdr:col>
      <xdr:colOff>476250</xdr:colOff>
      <xdr:row>28</xdr:row>
      <xdr:rowOff>47625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04056E-6DDD-409D-870A-1F4702749F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56" t="30441" r="2954" b="30702"/>
        <a:stretch/>
      </xdr:blipFill>
      <xdr:spPr>
        <a:xfrm>
          <a:off x="6815641" y="2495549"/>
          <a:ext cx="4852484" cy="3143251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39</xdr:row>
      <xdr:rowOff>142875</xdr:rowOff>
    </xdr:from>
    <xdr:to>
      <xdr:col>3</xdr:col>
      <xdr:colOff>504825</xdr:colOff>
      <xdr:row>40</xdr:row>
      <xdr:rowOff>123825</xdr:rowOff>
    </xdr:to>
    <xdr:sp macro="" textlink="">
      <xdr:nvSpPr>
        <xdr:cNvPr id="8" name="Arrow: Left-Right 7">
          <a:extLst>
            <a:ext uri="{FF2B5EF4-FFF2-40B4-BE49-F238E27FC236}">
              <a16:creationId xmlns:a16="http://schemas.microsoft.com/office/drawing/2014/main" id="{D8BD1FA4-314C-42EF-B8B8-00898A91AC55}"/>
            </a:ext>
          </a:extLst>
        </xdr:cNvPr>
        <xdr:cNvSpPr/>
      </xdr:nvSpPr>
      <xdr:spPr>
        <a:xfrm>
          <a:off x="1943100" y="7762875"/>
          <a:ext cx="609600" cy="18097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593261</xdr:colOff>
      <xdr:row>30</xdr:row>
      <xdr:rowOff>77215</xdr:rowOff>
    </xdr:from>
    <xdr:to>
      <xdr:col>14</xdr:col>
      <xdr:colOff>180975</xdr:colOff>
      <xdr:row>40</xdr:row>
      <xdr:rowOff>28574</xdr:rowOff>
    </xdr:to>
    <xdr:sp macro="" textlink="">
      <xdr:nvSpPr>
        <xdr:cNvPr id="9" name="Arrow: Left-Right 8">
          <a:extLst>
            <a:ext uri="{FF2B5EF4-FFF2-40B4-BE49-F238E27FC236}">
              <a16:creationId xmlns:a16="http://schemas.microsoft.com/office/drawing/2014/main" id="{71069CF3-21CA-478B-A42A-F4530ABF2B69}"/>
            </a:ext>
          </a:extLst>
        </xdr:cNvPr>
        <xdr:cNvSpPr/>
      </xdr:nvSpPr>
      <xdr:spPr>
        <a:xfrm rot="16200000" flipV="1">
          <a:off x="7859988" y="6745563"/>
          <a:ext cx="1951609" cy="197314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424664</xdr:colOff>
      <xdr:row>21</xdr:row>
      <xdr:rowOff>184678</xdr:rowOff>
    </xdr:from>
    <xdr:to>
      <xdr:col>16</xdr:col>
      <xdr:colOff>69309</xdr:colOff>
      <xdr:row>23</xdr:row>
      <xdr:rowOff>47325</xdr:rowOff>
    </xdr:to>
    <xdr:sp macro="" textlink="">
      <xdr:nvSpPr>
        <xdr:cNvPr id="10" name="Arrow: Left-Right 9">
          <a:extLst>
            <a:ext uri="{FF2B5EF4-FFF2-40B4-BE49-F238E27FC236}">
              <a16:creationId xmlns:a16="http://schemas.microsoft.com/office/drawing/2014/main" id="{78167B29-1285-41A0-B263-0DE83AA9EE41}"/>
            </a:ext>
          </a:extLst>
        </xdr:cNvPr>
        <xdr:cNvSpPr/>
      </xdr:nvSpPr>
      <xdr:spPr>
        <a:xfrm rot="19621836">
          <a:off x="8568539" y="4423303"/>
          <a:ext cx="1473445" cy="243647"/>
        </a:xfrm>
        <a:prstGeom prst="leftRightArrow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95251</xdr:colOff>
      <xdr:row>12</xdr:row>
      <xdr:rowOff>219076</xdr:rowOff>
    </xdr:from>
    <xdr:to>
      <xdr:col>1</xdr:col>
      <xdr:colOff>704851</xdr:colOff>
      <xdr:row>14</xdr:row>
      <xdr:rowOff>1</xdr:rowOff>
    </xdr:to>
    <xdr:sp macro="" textlink="">
      <xdr:nvSpPr>
        <xdr:cNvPr id="11" name="Arrow: Left-Right 10">
          <a:extLst>
            <a:ext uri="{FF2B5EF4-FFF2-40B4-BE49-F238E27FC236}">
              <a16:creationId xmlns:a16="http://schemas.microsoft.com/office/drawing/2014/main" id="{F969C07E-5A8F-490F-9866-358FE14955F3}"/>
            </a:ext>
          </a:extLst>
        </xdr:cNvPr>
        <xdr:cNvSpPr/>
      </xdr:nvSpPr>
      <xdr:spPr>
        <a:xfrm>
          <a:off x="704851" y="2552701"/>
          <a:ext cx="609600" cy="209550"/>
        </a:xfrm>
        <a:prstGeom prst="leftRightArrow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238127</xdr:colOff>
      <xdr:row>24</xdr:row>
      <xdr:rowOff>133350</xdr:rowOff>
    </xdr:from>
    <xdr:to>
      <xdr:col>14</xdr:col>
      <xdr:colOff>238127</xdr:colOff>
      <xdr:row>25</xdr:row>
      <xdr:rowOff>152400</xdr:rowOff>
    </xdr:to>
    <xdr:sp macro="" textlink="">
      <xdr:nvSpPr>
        <xdr:cNvPr id="12" name="Arrow: Left-Right 11">
          <a:extLst>
            <a:ext uri="{FF2B5EF4-FFF2-40B4-BE49-F238E27FC236}">
              <a16:creationId xmlns:a16="http://schemas.microsoft.com/office/drawing/2014/main" id="{9BA79829-C34B-4C1F-AFDB-717264434CC1}"/>
            </a:ext>
          </a:extLst>
        </xdr:cNvPr>
        <xdr:cNvSpPr/>
      </xdr:nvSpPr>
      <xdr:spPr>
        <a:xfrm rot="1144028">
          <a:off x="8382002" y="4943475"/>
          <a:ext cx="609600" cy="209550"/>
        </a:xfrm>
        <a:prstGeom prst="left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19050</xdr:colOff>
      <xdr:row>13</xdr:row>
      <xdr:rowOff>0</xdr:rowOff>
    </xdr:from>
    <xdr:to>
      <xdr:col>4</xdr:col>
      <xdr:colOff>19050</xdr:colOff>
      <xdr:row>14</xdr:row>
      <xdr:rowOff>19050</xdr:rowOff>
    </xdr:to>
    <xdr:sp macro="" textlink="">
      <xdr:nvSpPr>
        <xdr:cNvPr id="14" name="Arrow: Left-Right 13">
          <a:extLst>
            <a:ext uri="{FF2B5EF4-FFF2-40B4-BE49-F238E27FC236}">
              <a16:creationId xmlns:a16="http://schemas.microsoft.com/office/drawing/2014/main" id="{CAE057B3-8C1A-4ABD-A9C8-A0A6DE2D42E3}"/>
            </a:ext>
          </a:extLst>
        </xdr:cNvPr>
        <xdr:cNvSpPr/>
      </xdr:nvSpPr>
      <xdr:spPr>
        <a:xfrm>
          <a:off x="2066925" y="2571750"/>
          <a:ext cx="609600" cy="209550"/>
        </a:xfrm>
        <a:prstGeom prst="left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542928</xdr:colOff>
      <xdr:row>37</xdr:row>
      <xdr:rowOff>9526</xdr:rowOff>
    </xdr:from>
    <xdr:to>
      <xdr:col>12</xdr:col>
      <xdr:colOff>542928</xdr:colOff>
      <xdr:row>38</xdr:row>
      <xdr:rowOff>28576</xdr:rowOff>
    </xdr:to>
    <xdr:sp macro="" textlink="">
      <xdr:nvSpPr>
        <xdr:cNvPr id="20" name="Arrow: Left-Right 19">
          <a:extLst>
            <a:ext uri="{FF2B5EF4-FFF2-40B4-BE49-F238E27FC236}">
              <a16:creationId xmlns:a16="http://schemas.microsoft.com/office/drawing/2014/main" id="{7E195DB1-F1B9-4912-B2EC-EC5C7732A026}"/>
            </a:ext>
          </a:extLst>
        </xdr:cNvPr>
        <xdr:cNvSpPr/>
      </xdr:nvSpPr>
      <xdr:spPr>
        <a:xfrm>
          <a:off x="7467603" y="7381876"/>
          <a:ext cx="609600" cy="209550"/>
        </a:xfrm>
        <a:prstGeom prst="leftRightArrow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523878</xdr:colOff>
      <xdr:row>41</xdr:row>
      <xdr:rowOff>180975</xdr:rowOff>
    </xdr:from>
    <xdr:to>
      <xdr:col>3</xdr:col>
      <xdr:colOff>523878</xdr:colOff>
      <xdr:row>42</xdr:row>
      <xdr:rowOff>171451</xdr:rowOff>
    </xdr:to>
    <xdr:sp macro="" textlink="">
      <xdr:nvSpPr>
        <xdr:cNvPr id="21" name="Arrow: Left-Right 20">
          <a:extLst>
            <a:ext uri="{FF2B5EF4-FFF2-40B4-BE49-F238E27FC236}">
              <a16:creationId xmlns:a16="http://schemas.microsoft.com/office/drawing/2014/main" id="{BADDC32D-CED4-42E6-A04D-50ADB828F3C0}"/>
            </a:ext>
          </a:extLst>
        </xdr:cNvPr>
        <xdr:cNvSpPr/>
      </xdr:nvSpPr>
      <xdr:spPr>
        <a:xfrm>
          <a:off x="1962153" y="8191500"/>
          <a:ext cx="609600" cy="180976"/>
        </a:xfrm>
        <a:prstGeom prst="leftRightArrow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12</xdr:col>
      <xdr:colOff>365647</xdr:colOff>
      <xdr:row>0</xdr:row>
      <xdr:rowOff>76203</xdr:rowOff>
    </xdr:from>
    <xdr:to>
      <xdr:col>18</xdr:col>
      <xdr:colOff>409576</xdr:colOff>
      <xdr:row>9</xdr:row>
      <xdr:rowOff>125908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79DC30-FF5E-4021-843E-E03F4DFF0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27" r="49527"/>
        <a:stretch/>
      </xdr:blipFill>
      <xdr:spPr>
        <a:xfrm rot="5400000">
          <a:off x="8868584" y="-892459"/>
          <a:ext cx="1764205" cy="37015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0A1B9-9BFF-41AA-8BD2-CD11AEED36EB}">
  <sheetPr>
    <pageSetUpPr fitToPage="1"/>
  </sheetPr>
  <dimension ref="A1:AE80"/>
  <sheetViews>
    <sheetView showRowColHeaders="0" tabSelected="1" workbookViewId="0">
      <selection activeCell="B20" sqref="B20:B21"/>
    </sheetView>
  </sheetViews>
  <sheetFormatPr defaultRowHeight="15" x14ac:dyDescent="0.25"/>
  <cols>
    <col min="1" max="1" width="9.140625" style="1"/>
    <col min="2" max="2" width="12.42578125" style="1" customWidth="1"/>
    <col min="3" max="19" width="9.140625" style="1"/>
    <col min="22" max="22" width="13.42578125" customWidth="1"/>
    <col min="23" max="23" width="63.85546875" customWidth="1"/>
    <col min="24" max="16384" width="9.140625" style="1"/>
  </cols>
  <sheetData>
    <row r="1" spans="1:31" x14ac:dyDescent="0.25"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x14ac:dyDescent="0.25"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</row>
    <row r="3" spans="1:31" x14ac:dyDescent="0.25"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</row>
    <row r="4" spans="1:31" x14ac:dyDescent="0.25"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</row>
    <row r="5" spans="1:31" x14ac:dyDescent="0.25">
      <c r="D5" s="33" t="s">
        <v>0</v>
      </c>
      <c r="E5" s="34"/>
      <c r="F5" s="34"/>
      <c r="G5" s="34"/>
      <c r="H5" s="34"/>
      <c r="I5" s="34"/>
      <c r="J5" s="34"/>
      <c r="K5" s="34"/>
      <c r="L5" s="34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</row>
    <row r="6" spans="1:31" x14ac:dyDescent="0.25">
      <c r="D6" s="34"/>
      <c r="E6" s="34"/>
      <c r="F6" s="34"/>
      <c r="G6" s="34"/>
      <c r="H6" s="34"/>
      <c r="I6" s="34"/>
      <c r="J6" s="34"/>
      <c r="K6" s="34"/>
      <c r="L6" s="34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</row>
    <row r="7" spans="1:31" x14ac:dyDescent="0.25">
      <c r="D7" s="34"/>
      <c r="E7" s="34"/>
      <c r="F7" s="34"/>
      <c r="G7" s="34"/>
      <c r="H7" s="34"/>
      <c r="I7" s="34"/>
      <c r="J7" s="34"/>
      <c r="K7" s="34"/>
      <c r="L7" s="34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</row>
    <row r="8" spans="1:31" x14ac:dyDescent="0.25">
      <c r="D8" s="34"/>
      <c r="E8" s="34"/>
      <c r="F8" s="34"/>
      <c r="G8" s="34"/>
      <c r="H8" s="34"/>
      <c r="I8" s="34"/>
      <c r="J8" s="34"/>
      <c r="K8" s="34"/>
      <c r="L8" s="34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</row>
    <row r="9" spans="1:31" x14ac:dyDescent="0.25">
      <c r="T9" s="18"/>
      <c r="U9" s="18"/>
      <c r="V9" s="25" t="s">
        <v>25</v>
      </c>
      <c r="W9" s="18"/>
      <c r="X9" s="18"/>
      <c r="Y9" s="18"/>
      <c r="Z9" s="18"/>
      <c r="AA9" s="18"/>
      <c r="AB9" s="18"/>
      <c r="AC9" s="18"/>
      <c r="AD9" s="18"/>
      <c r="AE9" s="18"/>
    </row>
    <row r="10" spans="1:31" x14ac:dyDescent="0.25"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</row>
    <row r="11" spans="1:31" ht="18.75" x14ac:dyDescent="0.3">
      <c r="A11" s="29" t="s">
        <v>27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18"/>
      <c r="U11" s="18"/>
      <c r="V11" s="21" t="s">
        <v>21</v>
      </c>
      <c r="W11" s="18"/>
      <c r="X11" s="18"/>
      <c r="Y11" s="18"/>
      <c r="Z11" s="18"/>
      <c r="AA11" s="18"/>
      <c r="AB11" s="18"/>
      <c r="AC11" s="18"/>
      <c r="AD11" s="18"/>
      <c r="AE11" s="18"/>
    </row>
    <row r="12" spans="1:31" x14ac:dyDescent="0.25">
      <c r="A12" s="8"/>
      <c r="B12" s="8"/>
      <c r="C12" s="8"/>
      <c r="D12" s="24" t="s">
        <v>22</v>
      </c>
      <c r="E12" s="24"/>
      <c r="F12" s="24"/>
      <c r="G12" s="24" t="s">
        <v>23</v>
      </c>
      <c r="H12" s="24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18"/>
      <c r="U12" s="18"/>
      <c r="V12" s="27"/>
      <c r="W12" s="27"/>
      <c r="X12" s="27"/>
      <c r="Y12" s="18"/>
      <c r="Z12" s="18"/>
      <c r="AA12" s="18"/>
      <c r="AB12" s="18"/>
      <c r="AC12" s="18"/>
      <c r="AD12" s="18"/>
      <c r="AE12" s="18"/>
    </row>
    <row r="13" spans="1:31" ht="18.75" x14ac:dyDescent="0.3">
      <c r="A13" s="9" t="s">
        <v>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18"/>
      <c r="U13" s="18"/>
      <c r="V13" s="20"/>
      <c r="W13" s="20"/>
      <c r="X13" s="23"/>
      <c r="Y13" s="18"/>
      <c r="Z13" s="18"/>
      <c r="AA13" s="18"/>
      <c r="AB13" s="18"/>
      <c r="AC13" s="18"/>
      <c r="AD13" s="18"/>
      <c r="AE13" s="18"/>
    </row>
    <row r="14" spans="1:31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18"/>
      <c r="U14" s="18"/>
      <c r="V14" s="20"/>
      <c r="W14" s="20"/>
      <c r="X14" s="23"/>
      <c r="Y14" s="18"/>
      <c r="Z14" s="18"/>
      <c r="AA14" s="18"/>
      <c r="AB14" s="18"/>
      <c r="AC14" s="18"/>
      <c r="AD14" s="18"/>
      <c r="AE14" s="18"/>
    </row>
    <row r="15" spans="1:31" x14ac:dyDescent="0.25">
      <c r="A15" s="8"/>
      <c r="B15" s="10" t="s">
        <v>4</v>
      </c>
      <c r="C15" s="8"/>
      <c r="D15" s="10" t="s">
        <v>4</v>
      </c>
      <c r="E15" s="8"/>
      <c r="F15" s="10" t="s">
        <v>4</v>
      </c>
      <c r="G15" s="8"/>
      <c r="H15" s="10" t="s">
        <v>9</v>
      </c>
      <c r="I15" s="8"/>
      <c r="J15" s="10" t="s">
        <v>10</v>
      </c>
      <c r="K15" s="8"/>
      <c r="L15" s="8"/>
      <c r="M15" s="8"/>
      <c r="N15" s="8"/>
      <c r="O15" s="8"/>
      <c r="P15" s="8"/>
      <c r="Q15" s="8"/>
      <c r="R15" s="8"/>
      <c r="S15" s="8"/>
      <c r="T15" s="18"/>
      <c r="U15" s="18"/>
      <c r="V15" s="20"/>
      <c r="W15" s="20"/>
      <c r="X15" s="23"/>
      <c r="Y15" s="18"/>
      <c r="Z15" s="18"/>
      <c r="AA15" s="18"/>
      <c r="AB15" s="18"/>
      <c r="AC15" s="18"/>
      <c r="AD15" s="18"/>
      <c r="AE15" s="18"/>
    </row>
    <row r="16" spans="1:31" x14ac:dyDescent="0.25">
      <c r="A16" s="11" t="s">
        <v>2</v>
      </c>
      <c r="B16" s="11" t="s">
        <v>6</v>
      </c>
      <c r="C16" s="8"/>
      <c r="D16" s="11" t="s">
        <v>28</v>
      </c>
      <c r="E16" s="8"/>
      <c r="F16" s="11" t="s">
        <v>24</v>
      </c>
      <c r="G16" s="8"/>
      <c r="H16" s="11" t="s">
        <v>8</v>
      </c>
      <c r="I16" s="8"/>
      <c r="J16" s="11" t="s">
        <v>8</v>
      </c>
      <c r="K16" s="8"/>
      <c r="L16" s="8"/>
      <c r="M16" s="8"/>
      <c r="N16" s="8"/>
      <c r="O16" s="8"/>
      <c r="P16" s="8"/>
      <c r="Q16" s="8"/>
      <c r="R16" s="8"/>
      <c r="S16" s="8"/>
      <c r="T16" s="18"/>
      <c r="U16" s="18"/>
      <c r="V16" s="20"/>
      <c r="W16" s="20"/>
      <c r="X16" s="23"/>
      <c r="Y16" s="18"/>
      <c r="Z16" s="18"/>
      <c r="AA16" s="18"/>
      <c r="AB16" s="18"/>
      <c r="AC16" s="18"/>
      <c r="AD16" s="18"/>
      <c r="AE16" s="18"/>
    </row>
    <row r="17" spans="1:31" x14ac:dyDescent="0.25">
      <c r="A17" s="26">
        <v>1</v>
      </c>
      <c r="B17" s="19">
        <v>4</v>
      </c>
      <c r="C17" s="12" t="s">
        <v>5</v>
      </c>
      <c r="D17" s="19">
        <v>4</v>
      </c>
      <c r="E17" s="12" t="s">
        <v>5</v>
      </c>
      <c r="F17" s="19">
        <v>11</v>
      </c>
      <c r="G17" s="12" t="s">
        <v>3</v>
      </c>
      <c r="H17" s="3">
        <f>IF(F17="","",((F17/(B17*D17))*43560)/2000)</f>
        <v>14.973750000000001</v>
      </c>
      <c r="I17" s="8"/>
      <c r="J17" s="3">
        <f>IF(H17="","",H17*$E$31*0.01)</f>
        <v>2.2460625000000003</v>
      </c>
      <c r="K17" s="8"/>
      <c r="L17" s="8"/>
      <c r="M17" s="8"/>
      <c r="N17" s="8"/>
      <c r="O17" s="8"/>
      <c r="P17" s="8"/>
      <c r="Q17" s="8"/>
      <c r="R17" s="8"/>
      <c r="S17" s="8"/>
      <c r="T17" s="18"/>
      <c r="U17" s="18"/>
      <c r="V17" s="20"/>
      <c r="W17" s="20"/>
      <c r="X17" s="23"/>
      <c r="Y17" s="18"/>
      <c r="Z17" s="18"/>
      <c r="AA17" s="18"/>
      <c r="AB17" s="18"/>
      <c r="AC17" s="18"/>
      <c r="AD17" s="18"/>
      <c r="AE17" s="18"/>
    </row>
    <row r="18" spans="1:31" x14ac:dyDescent="0.25">
      <c r="A18" s="26"/>
      <c r="B18" s="30">
        <v>4</v>
      </c>
      <c r="C18" s="8"/>
      <c r="D18" s="30">
        <v>3</v>
      </c>
      <c r="E18" s="8"/>
      <c r="F18" s="30">
        <v>21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18"/>
      <c r="U18" s="18"/>
      <c r="V18" s="20"/>
      <c r="W18" s="20"/>
      <c r="X18" s="23"/>
      <c r="Y18" s="18"/>
      <c r="Z18" s="18"/>
      <c r="AA18" s="18"/>
      <c r="AB18" s="18"/>
      <c r="AC18" s="18"/>
      <c r="AD18" s="18"/>
      <c r="AE18" s="18"/>
    </row>
    <row r="19" spans="1:31" x14ac:dyDescent="0.25">
      <c r="A19" s="26">
        <v>2</v>
      </c>
      <c r="B19" s="31"/>
      <c r="C19" s="12" t="s">
        <v>5</v>
      </c>
      <c r="D19" s="31"/>
      <c r="E19" s="12" t="s">
        <v>5</v>
      </c>
      <c r="F19" s="31"/>
      <c r="G19" s="12" t="s">
        <v>3</v>
      </c>
      <c r="H19" s="3">
        <f>IF(F18="","",((F18/(B18*D18))*43560)/2000)</f>
        <v>38.115000000000002</v>
      </c>
      <c r="I19" s="8"/>
      <c r="J19" s="3">
        <f>IF(H19="","",H19*$E$31*0.01)</f>
        <v>5.7172499999999999</v>
      </c>
      <c r="K19" s="8"/>
      <c r="L19" s="8"/>
      <c r="M19" s="8"/>
      <c r="N19" s="8"/>
      <c r="O19" s="8"/>
      <c r="P19" s="8"/>
      <c r="Q19" s="8"/>
      <c r="R19" s="8"/>
      <c r="S19" s="8"/>
      <c r="T19" s="18"/>
      <c r="U19" s="18"/>
      <c r="V19" s="20"/>
      <c r="W19" s="20"/>
      <c r="X19" s="23"/>
      <c r="Y19" s="18"/>
      <c r="Z19" s="18"/>
      <c r="AA19" s="18"/>
      <c r="AB19" s="18"/>
      <c r="AC19" s="18"/>
      <c r="AD19" s="18"/>
      <c r="AE19" s="18"/>
    </row>
    <row r="20" spans="1:31" x14ac:dyDescent="0.25">
      <c r="A20" s="26"/>
      <c r="B20" s="30"/>
      <c r="C20" s="8"/>
      <c r="D20" s="30"/>
      <c r="E20" s="8"/>
      <c r="F20" s="30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18"/>
      <c r="U20" s="18"/>
      <c r="V20" s="20"/>
      <c r="W20" s="20"/>
      <c r="X20" s="23"/>
      <c r="Y20" s="18"/>
      <c r="Z20" s="18"/>
      <c r="AA20" s="18"/>
      <c r="AB20" s="18"/>
      <c r="AC20" s="18"/>
      <c r="AD20" s="18"/>
      <c r="AE20" s="18"/>
    </row>
    <row r="21" spans="1:31" x14ac:dyDescent="0.25">
      <c r="A21" s="26">
        <v>3</v>
      </c>
      <c r="B21" s="31"/>
      <c r="C21" s="12" t="s">
        <v>5</v>
      </c>
      <c r="D21" s="31"/>
      <c r="E21" s="12" t="s">
        <v>5</v>
      </c>
      <c r="F21" s="31"/>
      <c r="G21" s="12" t="s">
        <v>3</v>
      </c>
      <c r="H21" s="3" t="str">
        <f>IF(F20="","",((F20/(B20*D20))*43560)/2000)</f>
        <v/>
      </c>
      <c r="I21" s="8"/>
      <c r="J21" s="3" t="str">
        <f>IF(H21="","",H21*$E$31*0.01)</f>
        <v/>
      </c>
      <c r="K21" s="8"/>
      <c r="L21" s="8"/>
      <c r="M21" s="8"/>
      <c r="N21" s="8"/>
      <c r="O21" s="8"/>
      <c r="P21" s="8"/>
      <c r="Q21" s="8"/>
      <c r="R21" s="8"/>
      <c r="S21" s="8"/>
      <c r="T21" s="18"/>
      <c r="U21" s="18"/>
      <c r="V21" s="20"/>
      <c r="W21" s="20"/>
      <c r="X21" s="23"/>
      <c r="Y21" s="18"/>
      <c r="Z21" s="18"/>
      <c r="AA21" s="18"/>
      <c r="AB21" s="18"/>
      <c r="AC21" s="18"/>
      <c r="AD21" s="18"/>
      <c r="AE21" s="18"/>
    </row>
    <row r="22" spans="1:31" x14ac:dyDescent="0.25">
      <c r="A22" s="26"/>
      <c r="B22" s="30"/>
      <c r="C22" s="8"/>
      <c r="D22" s="30"/>
      <c r="E22" s="8"/>
      <c r="F22" s="30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18"/>
      <c r="U22" s="18"/>
      <c r="V22" s="20"/>
      <c r="W22" s="20"/>
      <c r="X22" s="23"/>
      <c r="Y22" s="18"/>
      <c r="Z22" s="18"/>
      <c r="AA22" s="18"/>
      <c r="AB22" s="18"/>
      <c r="AC22" s="18"/>
      <c r="AD22" s="18"/>
      <c r="AE22" s="18"/>
    </row>
    <row r="23" spans="1:31" x14ac:dyDescent="0.25">
      <c r="A23" s="26">
        <v>4</v>
      </c>
      <c r="B23" s="31"/>
      <c r="C23" s="12" t="s">
        <v>5</v>
      </c>
      <c r="D23" s="31"/>
      <c r="E23" s="12" t="s">
        <v>5</v>
      </c>
      <c r="F23" s="31"/>
      <c r="G23" s="12" t="s">
        <v>3</v>
      </c>
      <c r="H23" s="3" t="str">
        <f>IF(F22="","",((F22/(B22*D22))*43560)/2000)</f>
        <v/>
      </c>
      <c r="I23" s="8"/>
      <c r="J23" s="3" t="str">
        <f>IF(H23="","",H23*$E$31*0.01)</f>
        <v/>
      </c>
      <c r="K23" s="8"/>
      <c r="L23" s="8"/>
      <c r="M23" s="8"/>
      <c r="N23" s="8"/>
      <c r="O23" s="8"/>
      <c r="P23" s="8"/>
      <c r="Q23" s="8"/>
      <c r="R23" s="8"/>
      <c r="S23" s="8"/>
      <c r="T23" s="18"/>
      <c r="U23" s="18"/>
      <c r="V23" s="20"/>
      <c r="W23" s="20"/>
      <c r="X23" s="23"/>
      <c r="Y23" s="18"/>
      <c r="Z23" s="18"/>
      <c r="AA23" s="18"/>
      <c r="AB23" s="18"/>
      <c r="AC23" s="18"/>
      <c r="AD23" s="18"/>
      <c r="AE23" s="18"/>
    </row>
    <row r="24" spans="1:31" x14ac:dyDescent="0.25">
      <c r="A24" s="26"/>
      <c r="B24" s="30"/>
      <c r="C24" s="8"/>
      <c r="D24" s="30"/>
      <c r="E24" s="8"/>
      <c r="F24" s="30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18"/>
      <c r="U24" s="18"/>
      <c r="V24" s="20"/>
      <c r="W24" s="20"/>
      <c r="X24" s="23"/>
      <c r="Y24" s="18"/>
      <c r="Z24" s="18"/>
      <c r="AA24" s="18"/>
      <c r="AB24" s="18"/>
      <c r="AC24" s="18"/>
      <c r="AD24" s="18"/>
      <c r="AE24" s="18"/>
    </row>
    <row r="25" spans="1:31" x14ac:dyDescent="0.25">
      <c r="A25" s="26">
        <v>5</v>
      </c>
      <c r="B25" s="31"/>
      <c r="C25" s="12" t="s">
        <v>5</v>
      </c>
      <c r="D25" s="31"/>
      <c r="E25" s="12" t="s">
        <v>5</v>
      </c>
      <c r="F25" s="31"/>
      <c r="G25" s="12" t="s">
        <v>3</v>
      </c>
      <c r="H25" s="3" t="str">
        <f>IF(F24="","",((F24/(B24*D24))*43560)/2000)</f>
        <v/>
      </c>
      <c r="I25" s="8"/>
      <c r="J25" s="3" t="str">
        <f>IF(H25="","",H25*$E$31*0.01)</f>
        <v/>
      </c>
      <c r="K25" s="8"/>
      <c r="L25" s="8"/>
      <c r="M25" s="8"/>
      <c r="N25" s="8"/>
      <c r="O25" s="8"/>
      <c r="P25" s="8"/>
      <c r="Q25" s="8"/>
      <c r="R25" s="8"/>
      <c r="S25" s="8"/>
      <c r="T25" s="18"/>
      <c r="U25" s="18"/>
      <c r="V25" s="20"/>
      <c r="W25" s="20"/>
      <c r="X25" s="23"/>
      <c r="Y25" s="18"/>
      <c r="Z25" s="18"/>
      <c r="AA25" s="18"/>
      <c r="AB25" s="18"/>
      <c r="AC25" s="18"/>
      <c r="AD25" s="18"/>
      <c r="AE25" s="18"/>
    </row>
    <row r="26" spans="1:31" x14ac:dyDescent="0.25">
      <c r="A26" s="26"/>
      <c r="B26" s="30"/>
      <c r="C26" s="13"/>
      <c r="D26" s="30"/>
      <c r="E26" s="13"/>
      <c r="F26" s="30"/>
      <c r="G26" s="13"/>
      <c r="H26" s="13"/>
      <c r="I26" s="13"/>
      <c r="J26" s="13"/>
      <c r="K26" s="8"/>
      <c r="L26" s="8"/>
      <c r="M26" s="8"/>
      <c r="N26" s="8"/>
      <c r="O26" s="8"/>
      <c r="P26" s="8"/>
      <c r="Q26" s="8"/>
      <c r="R26" s="8"/>
      <c r="S26" s="8"/>
      <c r="T26" s="18"/>
      <c r="U26" s="18"/>
      <c r="V26" s="20"/>
      <c r="W26" s="20"/>
      <c r="X26" s="23"/>
      <c r="Y26" s="18"/>
      <c r="Z26" s="18"/>
      <c r="AA26" s="18"/>
      <c r="AB26" s="18"/>
      <c r="AC26" s="18"/>
      <c r="AD26" s="18"/>
      <c r="AE26" s="18"/>
    </row>
    <row r="27" spans="1:31" ht="15.75" thickBot="1" x14ac:dyDescent="0.3">
      <c r="A27" s="26">
        <v>6</v>
      </c>
      <c r="B27" s="32"/>
      <c r="C27" s="14" t="s">
        <v>5</v>
      </c>
      <c r="D27" s="32"/>
      <c r="E27" s="14" t="s">
        <v>5</v>
      </c>
      <c r="F27" s="32"/>
      <c r="G27" s="14" t="s">
        <v>3</v>
      </c>
      <c r="H27" s="4" t="str">
        <f>IF(F26="","",((F26/(B26*D26))*43560)/2000)</f>
        <v/>
      </c>
      <c r="I27" s="15"/>
      <c r="J27" s="4" t="str">
        <f>IF(H27="","",H27*$E$31*0.01)</f>
        <v/>
      </c>
      <c r="K27" s="8"/>
      <c r="L27" s="8"/>
      <c r="M27" s="8"/>
      <c r="N27" s="8"/>
      <c r="O27" s="8"/>
      <c r="P27" s="8"/>
      <c r="Q27" s="8"/>
      <c r="R27" s="8"/>
      <c r="S27" s="8"/>
      <c r="T27" s="18"/>
      <c r="U27" s="18"/>
      <c r="V27" s="20"/>
      <c r="W27" s="20"/>
      <c r="X27" s="23"/>
      <c r="Y27" s="18"/>
      <c r="Z27" s="18"/>
      <c r="AA27" s="18"/>
      <c r="AB27" s="18"/>
      <c r="AC27" s="18"/>
      <c r="AD27" s="18"/>
      <c r="AE27" s="18"/>
    </row>
    <row r="28" spans="1:31" ht="15.75" thickBot="1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18"/>
      <c r="U28" s="18"/>
      <c r="V28" s="20"/>
      <c r="W28" s="20"/>
      <c r="X28" s="23"/>
      <c r="Y28" s="18"/>
      <c r="Z28" s="18"/>
      <c r="AA28" s="18"/>
      <c r="AB28" s="18"/>
      <c r="AC28" s="18"/>
      <c r="AD28" s="18"/>
      <c r="AE28" s="18"/>
    </row>
    <row r="29" spans="1:31" ht="15.75" thickBot="1" x14ac:dyDescent="0.3">
      <c r="A29" s="8"/>
      <c r="B29" s="8"/>
      <c r="C29" s="8"/>
      <c r="D29" s="8"/>
      <c r="E29" s="8"/>
      <c r="F29" s="16" t="s">
        <v>11</v>
      </c>
      <c r="G29" s="8"/>
      <c r="H29" s="5">
        <f>AVERAGE(H17,H19,H21,H23,H25,H27)</f>
        <v>26.544375000000002</v>
      </c>
      <c r="I29" s="8"/>
      <c r="J29" s="5">
        <f>AVERAGE(J17,J19,J21,J23,J25,J27)</f>
        <v>3.9816562500000003</v>
      </c>
      <c r="K29" s="8"/>
      <c r="L29" s="8"/>
      <c r="M29" s="8"/>
      <c r="N29" s="8"/>
      <c r="O29" s="8"/>
      <c r="P29" s="8"/>
      <c r="Q29" s="8"/>
      <c r="R29" s="8"/>
      <c r="S29" s="8"/>
      <c r="T29" s="18"/>
      <c r="U29" s="18"/>
      <c r="V29" s="20"/>
      <c r="W29" s="20"/>
      <c r="X29" s="23"/>
      <c r="Y29" s="18"/>
      <c r="Z29" s="18"/>
      <c r="AA29" s="18"/>
      <c r="AB29" s="18"/>
      <c r="AC29" s="18"/>
      <c r="AD29" s="18"/>
      <c r="AE29" s="18"/>
    </row>
    <row r="30" spans="1:3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18"/>
      <c r="U30" s="18"/>
      <c r="V30" s="20"/>
      <c r="W30" s="20"/>
      <c r="X30" s="23"/>
      <c r="Y30" s="18"/>
      <c r="Z30" s="18"/>
      <c r="AA30" s="18"/>
      <c r="AB30" s="18"/>
      <c r="AC30" s="18"/>
      <c r="AD30" s="18"/>
      <c r="AE30" s="18"/>
    </row>
    <row r="31" spans="1:31" ht="15.75" thickBot="1" x14ac:dyDescent="0.3">
      <c r="A31" s="8"/>
      <c r="B31" s="16" t="s">
        <v>16</v>
      </c>
      <c r="C31" s="8"/>
      <c r="D31" s="8"/>
      <c r="E31" s="19">
        <v>15</v>
      </c>
      <c r="F31" s="12" t="s">
        <v>7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18"/>
      <c r="U31" s="18"/>
      <c r="V31" s="20"/>
      <c r="W31" s="20"/>
      <c r="X31" s="23"/>
      <c r="Y31" s="18"/>
      <c r="Z31" s="18"/>
      <c r="AA31" s="18"/>
      <c r="AB31" s="18"/>
      <c r="AC31" s="18"/>
      <c r="AD31" s="18"/>
      <c r="AE31" s="18"/>
    </row>
    <row r="32" spans="1:31" ht="15.75" thickBot="1" x14ac:dyDescent="0.3">
      <c r="A32" s="8"/>
      <c r="B32" s="8"/>
      <c r="C32" s="8"/>
      <c r="D32" s="8"/>
      <c r="E32" s="37">
        <v>88</v>
      </c>
      <c r="F32" s="8"/>
      <c r="G32" s="8"/>
      <c r="H32" s="16" t="s">
        <v>26</v>
      </c>
      <c r="I32" s="8"/>
      <c r="J32" s="6">
        <f>((E34*0.012)/(E36*0.01)/(E38*0.01))/(J29*2000)</f>
        <v>4.305458850913396E-3</v>
      </c>
      <c r="K32" s="8"/>
      <c r="L32" s="8"/>
      <c r="M32" s="8"/>
      <c r="N32" s="8"/>
      <c r="O32" s="8"/>
      <c r="P32" s="8"/>
      <c r="Q32" s="8"/>
      <c r="R32" s="8"/>
      <c r="S32" s="8"/>
      <c r="T32" s="18"/>
      <c r="U32" s="18"/>
      <c r="V32" s="20"/>
      <c r="W32" s="20"/>
      <c r="X32" s="23"/>
      <c r="Y32" s="18"/>
      <c r="Z32" s="18"/>
      <c r="AA32" s="18"/>
      <c r="AB32" s="18"/>
      <c r="AC32" s="18"/>
      <c r="AD32" s="18"/>
      <c r="AE32" s="18"/>
    </row>
    <row r="33" spans="1:31" ht="15.75" thickBot="1" x14ac:dyDescent="0.3">
      <c r="A33" s="8"/>
      <c r="B33" s="16" t="s">
        <v>18</v>
      </c>
      <c r="C33" s="8"/>
      <c r="D33" s="8"/>
      <c r="E33" s="31"/>
      <c r="F33" s="12" t="s">
        <v>12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18"/>
      <c r="U33" s="18"/>
      <c r="V33" s="20"/>
      <c r="W33" s="20"/>
      <c r="X33" s="23"/>
      <c r="Y33" s="18"/>
      <c r="Z33" s="18"/>
      <c r="AA33" s="18"/>
      <c r="AB33" s="18"/>
      <c r="AC33" s="18"/>
      <c r="AD33" s="18"/>
      <c r="AE33" s="18"/>
    </row>
    <row r="34" spans="1:31" ht="15.75" thickBot="1" x14ac:dyDescent="0.3">
      <c r="A34" s="8"/>
      <c r="B34" s="8"/>
      <c r="C34" s="8"/>
      <c r="D34" s="8"/>
      <c r="E34" s="37">
        <v>1200</v>
      </c>
      <c r="F34" s="8"/>
      <c r="G34" s="8"/>
      <c r="H34" s="16" t="s">
        <v>15</v>
      </c>
      <c r="I34" s="8"/>
      <c r="J34" s="7">
        <f>E32*J32</f>
        <v>0.37888037888037884</v>
      </c>
      <c r="K34" s="8"/>
      <c r="L34" s="8"/>
      <c r="M34" s="8"/>
      <c r="N34" s="8"/>
      <c r="O34" s="8"/>
      <c r="P34" s="8"/>
      <c r="Q34" s="8"/>
      <c r="R34" s="8"/>
      <c r="S34" s="8"/>
      <c r="T34" s="18"/>
      <c r="U34" s="18"/>
      <c r="V34" s="20"/>
      <c r="W34" s="20"/>
      <c r="X34" s="23"/>
      <c r="Y34" s="18"/>
      <c r="Z34" s="18"/>
      <c r="AA34" s="18"/>
      <c r="AB34" s="18"/>
      <c r="AC34" s="18"/>
      <c r="AD34" s="18"/>
      <c r="AE34" s="18"/>
    </row>
    <row r="35" spans="1:31" x14ac:dyDescent="0.25">
      <c r="A35" s="8"/>
      <c r="B35" s="16" t="s">
        <v>13</v>
      </c>
      <c r="C35" s="8"/>
      <c r="D35" s="8"/>
      <c r="E35" s="31"/>
      <c r="F35" s="12" t="s">
        <v>3</v>
      </c>
      <c r="G35" s="8"/>
      <c r="H35" s="16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18"/>
      <c r="U35" s="18"/>
      <c r="V35" s="20"/>
      <c r="W35" s="20"/>
      <c r="X35" s="23"/>
      <c r="Y35" s="18"/>
      <c r="Z35" s="18"/>
      <c r="AA35" s="18"/>
      <c r="AB35" s="18"/>
      <c r="AC35" s="18"/>
      <c r="AD35" s="18"/>
      <c r="AE35" s="18"/>
    </row>
    <row r="36" spans="1:31" x14ac:dyDescent="0.25">
      <c r="A36" s="8"/>
      <c r="B36" s="8"/>
      <c r="C36" s="8"/>
      <c r="D36" s="8"/>
      <c r="E36" s="37">
        <v>60</v>
      </c>
      <c r="F36" s="8"/>
      <c r="G36" s="8"/>
      <c r="H36" s="16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18"/>
      <c r="U36" s="18"/>
      <c r="V36" s="20"/>
      <c r="W36" s="20"/>
      <c r="X36" s="23"/>
      <c r="Y36" s="18"/>
      <c r="Z36" s="18"/>
      <c r="AA36" s="18"/>
      <c r="AB36" s="18"/>
      <c r="AC36" s="18"/>
      <c r="AD36" s="18"/>
      <c r="AE36" s="18"/>
    </row>
    <row r="37" spans="1:31" ht="15.75" thickBot="1" x14ac:dyDescent="0.3">
      <c r="A37" s="8"/>
      <c r="B37" s="16" t="s">
        <v>17</v>
      </c>
      <c r="C37" s="8"/>
      <c r="D37" s="8"/>
      <c r="E37" s="31"/>
      <c r="F37" s="12" t="s">
        <v>7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18"/>
      <c r="U37" s="18"/>
      <c r="V37" s="20"/>
      <c r="W37" s="20"/>
      <c r="X37" s="23"/>
      <c r="Y37" s="18"/>
      <c r="Z37" s="18"/>
      <c r="AA37" s="18"/>
      <c r="AB37" s="18"/>
      <c r="AC37" s="18"/>
      <c r="AD37" s="18"/>
      <c r="AE37" s="18"/>
    </row>
    <row r="38" spans="1:31" ht="15.75" thickBot="1" x14ac:dyDescent="0.3">
      <c r="A38" s="8"/>
      <c r="B38" s="8"/>
      <c r="C38" s="8"/>
      <c r="D38" s="8"/>
      <c r="E38" s="37">
        <v>70</v>
      </c>
      <c r="F38" s="8"/>
      <c r="G38" s="8"/>
      <c r="H38" s="16" t="str">
        <f>E42&amp;" day fence move"</f>
        <v>3 day fence move</v>
      </c>
      <c r="I38" s="8"/>
      <c r="J38" s="17">
        <f>(43560*J40)/E40</f>
        <v>49.512087912087914</v>
      </c>
      <c r="K38" s="12" t="s">
        <v>5</v>
      </c>
      <c r="L38" s="8"/>
      <c r="M38" s="8"/>
      <c r="N38" s="8"/>
      <c r="O38" s="8"/>
      <c r="P38" s="8"/>
      <c r="Q38" s="8"/>
      <c r="R38" s="8"/>
      <c r="S38" s="8"/>
      <c r="T38" s="18"/>
      <c r="U38" s="18"/>
      <c r="V38" s="20"/>
      <c r="W38" s="20"/>
      <c r="X38" s="23"/>
      <c r="Y38" s="18"/>
      <c r="Z38" s="18"/>
      <c r="AA38" s="18"/>
      <c r="AB38" s="18"/>
      <c r="AC38" s="18"/>
      <c r="AD38" s="18"/>
      <c r="AE38" s="18"/>
    </row>
    <row r="39" spans="1:31" ht="15.75" thickBot="1" x14ac:dyDescent="0.3">
      <c r="A39" s="8"/>
      <c r="B39" s="16" t="s">
        <v>14</v>
      </c>
      <c r="C39" s="8"/>
      <c r="D39" s="8"/>
      <c r="E39" s="31"/>
      <c r="F39" s="12" t="s">
        <v>7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18"/>
      <c r="U39" s="18"/>
      <c r="V39" s="20"/>
      <c r="W39" s="20"/>
      <c r="X39" s="23"/>
      <c r="Y39" s="18"/>
      <c r="Z39" s="18"/>
      <c r="AA39" s="18"/>
      <c r="AB39" s="18"/>
      <c r="AC39" s="18"/>
      <c r="AD39" s="18"/>
      <c r="AE39" s="18"/>
    </row>
    <row r="40" spans="1:31" ht="15.75" thickBot="1" x14ac:dyDescent="0.3">
      <c r="A40" s="8"/>
      <c r="B40" s="8"/>
      <c r="C40" s="8"/>
      <c r="D40" s="8"/>
      <c r="E40" s="37">
        <v>1000</v>
      </c>
      <c r="F40" s="8"/>
      <c r="G40" s="8"/>
      <c r="H40" s="16" t="str">
        <f>"Total Acres/ "&amp;E42 &amp; " days"</f>
        <v>Total Acres/ 3 days</v>
      </c>
      <c r="I40" s="8"/>
      <c r="J40" s="7">
        <f>E42*J34</f>
        <v>1.1366411366411366</v>
      </c>
      <c r="K40" s="8"/>
      <c r="L40" s="8"/>
      <c r="M40" s="8"/>
      <c r="N40" s="8"/>
      <c r="O40" s="8"/>
      <c r="P40" s="8"/>
      <c r="Q40" s="8"/>
      <c r="R40" s="8"/>
      <c r="S40" s="8"/>
      <c r="T40" s="18"/>
      <c r="U40" s="18"/>
      <c r="V40" s="20"/>
      <c r="W40" s="20"/>
      <c r="X40" s="23"/>
      <c r="Y40" s="18"/>
      <c r="Z40" s="18"/>
      <c r="AA40" s="18"/>
      <c r="AB40" s="18"/>
      <c r="AC40" s="18"/>
      <c r="AD40" s="18"/>
      <c r="AE40" s="18"/>
    </row>
    <row r="41" spans="1:31" x14ac:dyDescent="0.25">
      <c r="A41" s="8"/>
      <c r="B41" s="16" t="s">
        <v>19</v>
      </c>
      <c r="C41" s="8"/>
      <c r="D41" s="8"/>
      <c r="E41" s="31"/>
      <c r="F41" s="12" t="s">
        <v>5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18"/>
      <c r="U41" s="18"/>
      <c r="V41" s="20"/>
      <c r="W41" s="20"/>
      <c r="X41" s="23"/>
      <c r="Y41" s="18"/>
      <c r="Z41" s="18"/>
      <c r="AA41" s="18"/>
      <c r="AB41" s="18"/>
      <c r="AC41" s="18"/>
      <c r="AD41" s="18"/>
      <c r="AE41" s="18"/>
    </row>
    <row r="42" spans="1:31" x14ac:dyDescent="0.25">
      <c r="A42" s="8"/>
      <c r="B42" s="8"/>
      <c r="C42" s="8"/>
      <c r="D42" s="8"/>
      <c r="E42" s="35">
        <v>3</v>
      </c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18"/>
      <c r="U42" s="18"/>
      <c r="V42" s="20"/>
      <c r="W42" s="20"/>
      <c r="X42" s="23"/>
      <c r="Y42" s="18"/>
      <c r="Z42" s="18"/>
      <c r="AA42" s="18"/>
      <c r="AB42" s="18"/>
      <c r="AC42" s="18"/>
      <c r="AD42" s="18"/>
      <c r="AE42" s="18"/>
    </row>
    <row r="43" spans="1:31" ht="15.75" thickBot="1" x14ac:dyDescent="0.3">
      <c r="A43" s="8"/>
      <c r="B43" s="28" t="s">
        <v>20</v>
      </c>
      <c r="C43" s="8"/>
      <c r="D43" s="8"/>
      <c r="E43" s="36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18"/>
      <c r="U43" s="18"/>
      <c r="V43" s="20"/>
      <c r="W43" s="20"/>
      <c r="X43" s="23"/>
      <c r="Y43" s="18"/>
      <c r="Z43" s="18"/>
      <c r="AA43" s="18"/>
      <c r="AB43" s="18"/>
      <c r="AC43" s="18"/>
      <c r="AD43" s="18"/>
      <c r="AE43" s="18"/>
    </row>
    <row r="44" spans="1:3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18"/>
      <c r="U44" s="18"/>
      <c r="V44" s="20"/>
      <c r="W44" s="20"/>
      <c r="X44" s="23"/>
      <c r="Y44" s="18"/>
      <c r="Z44" s="18"/>
      <c r="AA44" s="18"/>
      <c r="AB44" s="18"/>
      <c r="AC44" s="18"/>
      <c r="AD44" s="18"/>
      <c r="AE44" s="18"/>
    </row>
    <row r="45" spans="1:3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18"/>
      <c r="U45" s="18"/>
      <c r="V45" s="20"/>
      <c r="W45" s="20"/>
      <c r="X45" s="23"/>
      <c r="Y45" s="18"/>
      <c r="Z45" s="18"/>
      <c r="AA45" s="18"/>
      <c r="AB45" s="18"/>
      <c r="AC45" s="18"/>
      <c r="AD45" s="18"/>
      <c r="AE45" s="18"/>
    </row>
    <row r="46" spans="1:3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20"/>
      <c r="W46" s="20"/>
      <c r="X46" s="23"/>
      <c r="Y46" s="18"/>
      <c r="Z46" s="18"/>
      <c r="AA46" s="18"/>
      <c r="AB46" s="18"/>
      <c r="AC46" s="18"/>
      <c r="AD46" s="18"/>
      <c r="AE46" s="18"/>
    </row>
    <row r="47" spans="1:3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20"/>
      <c r="W47" s="20"/>
      <c r="X47" s="23"/>
      <c r="Y47" s="18"/>
      <c r="Z47" s="18"/>
      <c r="AA47" s="18"/>
      <c r="AB47" s="18"/>
      <c r="AC47" s="18"/>
      <c r="AD47" s="18"/>
      <c r="AE47" s="18"/>
    </row>
    <row r="48" spans="1:3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20"/>
      <c r="W48" s="20"/>
      <c r="X48" s="23"/>
      <c r="Y48" s="18"/>
      <c r="Z48" s="18"/>
      <c r="AA48" s="18"/>
      <c r="AB48" s="18"/>
      <c r="AC48" s="18"/>
      <c r="AD48" s="18"/>
      <c r="AE48" s="18"/>
    </row>
    <row r="49" spans="1:3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20"/>
      <c r="W49" s="20"/>
      <c r="X49" s="23"/>
      <c r="Y49" s="18"/>
      <c r="Z49" s="18"/>
      <c r="AA49" s="18"/>
      <c r="AB49" s="18"/>
      <c r="AC49" s="18"/>
      <c r="AD49" s="18"/>
      <c r="AE49" s="18"/>
    </row>
    <row r="50" spans="1:3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20"/>
      <c r="W50" s="20"/>
      <c r="X50" s="23"/>
      <c r="Y50" s="18"/>
      <c r="Z50" s="18"/>
      <c r="AA50" s="18"/>
      <c r="AB50" s="18"/>
      <c r="AC50" s="18"/>
      <c r="AD50" s="18"/>
      <c r="AE50" s="18"/>
    </row>
    <row r="51" spans="1:3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20"/>
      <c r="W51" s="20"/>
      <c r="X51" s="23"/>
      <c r="Y51" s="18"/>
      <c r="Z51" s="18"/>
      <c r="AA51" s="18"/>
      <c r="AB51" s="18"/>
      <c r="AC51" s="18"/>
      <c r="AD51" s="18"/>
      <c r="AE51" s="18"/>
    </row>
    <row r="52" spans="1:3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20"/>
      <c r="W52" s="20"/>
      <c r="X52" s="23"/>
      <c r="Y52" s="18"/>
      <c r="Z52" s="18"/>
      <c r="AA52" s="18"/>
      <c r="AB52" s="18"/>
      <c r="AC52" s="18"/>
      <c r="AD52" s="18"/>
      <c r="AE52" s="18"/>
    </row>
    <row r="53" spans="1:3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20"/>
      <c r="W53" s="20"/>
      <c r="X53" s="23"/>
      <c r="Y53" s="18"/>
      <c r="Z53" s="18"/>
      <c r="AA53" s="18"/>
      <c r="AB53" s="18"/>
      <c r="AC53" s="18"/>
      <c r="AD53" s="18"/>
      <c r="AE53" s="18"/>
    </row>
    <row r="54" spans="1:3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22"/>
      <c r="W54" s="22"/>
      <c r="X54" s="18"/>
      <c r="Y54" s="18"/>
      <c r="Z54" s="18"/>
      <c r="AA54" s="18"/>
      <c r="AB54" s="18"/>
      <c r="AC54" s="18"/>
      <c r="AD54" s="18"/>
      <c r="AE54" s="18"/>
    </row>
    <row r="55" spans="1:3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22"/>
      <c r="W55" s="22"/>
      <c r="X55" s="18"/>
      <c r="Y55" s="18"/>
      <c r="Z55" s="18"/>
      <c r="AA55" s="18"/>
      <c r="AB55" s="18"/>
      <c r="AC55" s="18"/>
      <c r="AD55" s="18"/>
      <c r="AE55" s="18"/>
    </row>
    <row r="56" spans="1:3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22"/>
      <c r="W56" s="22"/>
      <c r="X56" s="18"/>
      <c r="Y56" s="18"/>
      <c r="Z56" s="18"/>
      <c r="AA56" s="18"/>
      <c r="AB56" s="18"/>
      <c r="AC56" s="18"/>
      <c r="AD56" s="18"/>
      <c r="AE56" s="18"/>
    </row>
    <row r="57" spans="1:3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22"/>
      <c r="W57" s="22"/>
      <c r="X57" s="18"/>
      <c r="Y57" s="18"/>
      <c r="Z57" s="18"/>
      <c r="AA57" s="18"/>
      <c r="AB57" s="18"/>
      <c r="AC57" s="18"/>
      <c r="AD57" s="18"/>
      <c r="AE57" s="18"/>
    </row>
    <row r="58" spans="1:3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22"/>
      <c r="W58" s="22"/>
      <c r="X58" s="18"/>
      <c r="Y58" s="18"/>
      <c r="Z58" s="18"/>
      <c r="AA58" s="18"/>
      <c r="AB58" s="18"/>
      <c r="AC58" s="18"/>
      <c r="AD58" s="18"/>
      <c r="AE58" s="18"/>
    </row>
    <row r="59" spans="1:3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22"/>
      <c r="W59" s="22"/>
      <c r="X59" s="18"/>
      <c r="Y59" s="18"/>
      <c r="Z59" s="18"/>
      <c r="AA59" s="18"/>
      <c r="AB59" s="18"/>
      <c r="AC59" s="18"/>
      <c r="AD59" s="18"/>
      <c r="AE59" s="18"/>
    </row>
    <row r="60" spans="1:3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22"/>
      <c r="W60" s="22"/>
      <c r="X60" s="18"/>
      <c r="Y60" s="18"/>
      <c r="Z60" s="18"/>
      <c r="AA60" s="18"/>
      <c r="AB60" s="18"/>
      <c r="AC60" s="18"/>
      <c r="AD60" s="18"/>
      <c r="AE60" s="18"/>
    </row>
    <row r="61" spans="1:3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22"/>
      <c r="W61" s="22"/>
      <c r="X61" s="18"/>
      <c r="Y61" s="18"/>
      <c r="Z61" s="18"/>
      <c r="AA61" s="18"/>
      <c r="AB61" s="18"/>
      <c r="AC61" s="18"/>
      <c r="AD61" s="18"/>
      <c r="AE61" s="18"/>
    </row>
    <row r="62" spans="1:3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22"/>
      <c r="W62" s="22"/>
      <c r="X62" s="18"/>
      <c r="Y62" s="18"/>
      <c r="Z62" s="18"/>
      <c r="AA62" s="18"/>
      <c r="AB62" s="18"/>
      <c r="AC62" s="18"/>
      <c r="AD62" s="18"/>
      <c r="AE62" s="18"/>
    </row>
    <row r="63" spans="1:3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22"/>
      <c r="W63" s="22"/>
      <c r="X63" s="18"/>
      <c r="Y63" s="18"/>
      <c r="Z63" s="18"/>
      <c r="AA63" s="18"/>
      <c r="AB63" s="18"/>
      <c r="AC63" s="18"/>
      <c r="AD63" s="18"/>
      <c r="AE63" s="18"/>
    </row>
    <row r="64" spans="1:3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22"/>
      <c r="W64" s="22"/>
      <c r="X64" s="18"/>
      <c r="Y64" s="18"/>
      <c r="Z64" s="18"/>
      <c r="AA64" s="18"/>
      <c r="AB64" s="18"/>
      <c r="AC64" s="18"/>
      <c r="AD64" s="18"/>
      <c r="AE64" s="18"/>
    </row>
    <row r="65" spans="1:3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22"/>
      <c r="W65" s="22"/>
      <c r="X65" s="18"/>
      <c r="Y65" s="18"/>
      <c r="Z65" s="18"/>
      <c r="AA65" s="18"/>
      <c r="AB65" s="18"/>
      <c r="AC65" s="18"/>
      <c r="AD65" s="18"/>
      <c r="AE65" s="18"/>
    </row>
    <row r="66" spans="1:3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22"/>
      <c r="W66" s="22"/>
      <c r="X66" s="18"/>
      <c r="Y66" s="18"/>
      <c r="Z66" s="18"/>
      <c r="AA66" s="18"/>
      <c r="AB66" s="18"/>
      <c r="AC66" s="18"/>
      <c r="AD66" s="18"/>
      <c r="AE66" s="18"/>
    </row>
    <row r="67" spans="1:3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22"/>
      <c r="W67" s="22"/>
      <c r="X67" s="18"/>
      <c r="Y67" s="18"/>
      <c r="Z67" s="18"/>
      <c r="AA67" s="18"/>
      <c r="AB67" s="18"/>
      <c r="AC67" s="18"/>
      <c r="AD67" s="18"/>
      <c r="AE67" s="18"/>
    </row>
    <row r="68" spans="1:3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22"/>
      <c r="W68" s="22"/>
      <c r="X68" s="18"/>
      <c r="Y68" s="18"/>
      <c r="Z68" s="18"/>
      <c r="AA68" s="18"/>
      <c r="AB68" s="18"/>
      <c r="AC68" s="18"/>
      <c r="AD68" s="18"/>
      <c r="AE68" s="18"/>
    </row>
    <row r="69" spans="1:3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22"/>
      <c r="W69" s="22"/>
      <c r="X69" s="18"/>
      <c r="Y69" s="18"/>
      <c r="Z69" s="18"/>
      <c r="AA69" s="18"/>
      <c r="AB69" s="18"/>
      <c r="AC69" s="18"/>
      <c r="AD69" s="18"/>
      <c r="AE69" s="18"/>
    </row>
    <row r="70" spans="1:3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22"/>
      <c r="W70" s="22"/>
      <c r="X70" s="18"/>
      <c r="Y70" s="18"/>
      <c r="Z70" s="18"/>
      <c r="AA70" s="18"/>
      <c r="AB70" s="18"/>
      <c r="AC70" s="18"/>
      <c r="AD70" s="18"/>
      <c r="AE70" s="18"/>
    </row>
    <row r="71" spans="1:3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22"/>
      <c r="W71" s="22"/>
      <c r="X71" s="18"/>
      <c r="Y71" s="18"/>
      <c r="Z71" s="18"/>
      <c r="AA71" s="18"/>
      <c r="AB71" s="18"/>
      <c r="AC71" s="18"/>
      <c r="AD71" s="18"/>
      <c r="AE71" s="18"/>
    </row>
    <row r="72" spans="1:3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22"/>
      <c r="W72" s="22"/>
      <c r="X72" s="18"/>
      <c r="Y72" s="18"/>
      <c r="Z72" s="18"/>
      <c r="AA72" s="18"/>
      <c r="AB72" s="18"/>
      <c r="AC72" s="18"/>
      <c r="AD72" s="18"/>
      <c r="AE72" s="18"/>
    </row>
    <row r="73" spans="1:3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22"/>
      <c r="W73" s="22"/>
      <c r="X73" s="18"/>
      <c r="Y73" s="18"/>
      <c r="Z73" s="18"/>
      <c r="AA73" s="18"/>
      <c r="AB73" s="18"/>
      <c r="AC73" s="18"/>
      <c r="AD73" s="18"/>
      <c r="AE73" s="18"/>
    </row>
    <row r="74" spans="1:3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22"/>
      <c r="W74" s="22"/>
      <c r="X74" s="18"/>
      <c r="Y74" s="18"/>
      <c r="Z74" s="18"/>
      <c r="AA74" s="18"/>
      <c r="AB74" s="18"/>
      <c r="AC74" s="18"/>
      <c r="AD74" s="18"/>
      <c r="AE74" s="18"/>
    </row>
    <row r="75" spans="1:3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22"/>
      <c r="W75" s="22"/>
      <c r="X75" s="18"/>
      <c r="Y75" s="18"/>
      <c r="Z75" s="18"/>
      <c r="AA75" s="18"/>
      <c r="AB75" s="18"/>
      <c r="AC75" s="18"/>
      <c r="AD75" s="18"/>
      <c r="AE75" s="18"/>
    </row>
    <row r="76" spans="1:3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</row>
    <row r="77" spans="1:3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</row>
    <row r="78" spans="1:3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</row>
    <row r="79" spans="1:3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</row>
    <row r="80" spans="1:3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</row>
  </sheetData>
  <sheetProtection password="86A6" sheet="1" objects="1" scenarios="1"/>
  <mergeCells count="22">
    <mergeCell ref="E42:E43"/>
    <mergeCell ref="F26:F27"/>
    <mergeCell ref="D18:D19"/>
    <mergeCell ref="D20:D21"/>
    <mergeCell ref="D22:D23"/>
    <mergeCell ref="D24:D25"/>
    <mergeCell ref="D26:D27"/>
    <mergeCell ref="E32:E33"/>
    <mergeCell ref="E34:E35"/>
    <mergeCell ref="E36:E37"/>
    <mergeCell ref="E38:E39"/>
    <mergeCell ref="E40:E41"/>
    <mergeCell ref="D5:L8"/>
    <mergeCell ref="F18:F19"/>
    <mergeCell ref="F20:F21"/>
    <mergeCell ref="F22:F23"/>
    <mergeCell ref="F24:F25"/>
    <mergeCell ref="B18:B19"/>
    <mergeCell ref="B20:B21"/>
    <mergeCell ref="B22:B23"/>
    <mergeCell ref="B24:B25"/>
    <mergeCell ref="B26:B27"/>
  </mergeCells>
  <printOptions horizontalCentered="1" verticalCentered="1" gridLines="1"/>
  <pageMargins left="0.45" right="0.45" top="0.75" bottom="0.5" header="0.3" footer="0.3"/>
  <pageSetup orientation="portrait" r:id="rId1"/>
  <headerFooter>
    <oddFooter>&amp;LIowa Beef Center&amp;CSwath Grazing Notes&amp;R&amp;D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SwathGrazing SetUp</vt:lpstr>
      <vt:lpstr>'SwathGrazing SetUp'!Print_Area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Dahlke, Garland R [EXTAG]</dc:creator>
  <cp:lastModifiedBy>Dahlke, Garland R [EXTAG]</cp:lastModifiedBy>
  <cp:lastPrinted>2023-02-01T15:09:45Z</cp:lastPrinted>
  <dcterms:created xsi:type="dcterms:W3CDTF">2023-01-31T15:50:26Z</dcterms:created>
  <dcterms:modified xsi:type="dcterms:W3CDTF">2023-09-15T14:03:00Z</dcterms:modified>
</cp:coreProperties>
</file>